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1328"/>
  <workbookPr defaultThemeVersion="124226"/>
  <mc:AlternateContent xmlns:mc="http://schemas.openxmlformats.org/markup-compatibility/2006">
    <mc:Choice Requires="x15">
      <x15ac:absPath xmlns:x15ac="http://schemas.microsoft.com/office/spreadsheetml/2010/11/ac" url="H:\DATA 2019\Hjemmeside\"/>
    </mc:Choice>
  </mc:AlternateContent>
  <xr:revisionPtr revIDLastSave="0" documentId="8_{B3AB6052-00AC-457F-8113-CD5A176F8625}" xr6:coauthVersionLast="41" xr6:coauthVersionMax="41" xr10:uidLastSave="{00000000-0000-0000-0000-000000000000}"/>
  <bookViews>
    <workbookView xWindow="-120" yWindow="-120" windowWidth="29040" windowHeight="15840" xr2:uid="{00000000-000D-0000-FFFF-FFFF00000000}"/>
  </bookViews>
  <sheets>
    <sheet name="Ark1" sheetId="1" r:id="rId1"/>
    <sheet name="Ark2" sheetId="2" r:id="rId2"/>
    <sheet name="Ark3" sheetId="3" r:id="rId3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F28" i="1" l="1"/>
  <c r="F27" i="1"/>
  <c r="F13" i="1"/>
  <c r="F14" i="1"/>
  <c r="E16" i="1"/>
  <c r="D16" i="1"/>
  <c r="E44" i="1" l="1"/>
  <c r="F42" i="1"/>
  <c r="D44" i="1"/>
  <c r="F39" i="1" l="1"/>
  <c r="F38" i="1"/>
  <c r="F37" i="1"/>
  <c r="F8" i="1"/>
  <c r="F24" i="1" l="1"/>
  <c r="F12" i="1"/>
  <c r="F11" i="1"/>
  <c r="F36" i="1" l="1"/>
  <c r="F34" i="1" l="1"/>
  <c r="F41" i="1"/>
  <c r="F30" i="1"/>
  <c r="F29" i="1"/>
  <c r="F23" i="1"/>
  <c r="F21" i="1"/>
  <c r="F40" i="1" l="1"/>
  <c r="F35" i="1"/>
  <c r="F33" i="1"/>
  <c r="F32" i="1"/>
  <c r="F31" i="1"/>
  <c r="F26" i="1"/>
  <c r="F25" i="1"/>
  <c r="F22" i="1"/>
  <c r="F20" i="1"/>
  <c r="F19" i="1"/>
  <c r="F10" i="1"/>
  <c r="F9" i="1"/>
  <c r="F7" i="1"/>
  <c r="F6" i="1"/>
  <c r="E46" i="1"/>
  <c r="D46" i="1"/>
  <c r="F44" i="1" l="1"/>
  <c r="F16" i="1"/>
  <c r="F46" i="1" l="1"/>
</calcChain>
</file>

<file path=xl/sharedStrings.xml><?xml version="1.0" encoding="utf-8"?>
<sst xmlns="http://schemas.openxmlformats.org/spreadsheetml/2006/main" count="52" uniqueCount="52">
  <si>
    <t>Budgetopfølgning</t>
  </si>
  <si>
    <t>DBwF</t>
  </si>
  <si>
    <t>Indtægter</t>
  </si>
  <si>
    <t>Realiseret</t>
  </si>
  <si>
    <t>Afvigelse</t>
  </si>
  <si>
    <t>Tilskud fra DIF</t>
  </si>
  <si>
    <t>Serieafgifter</t>
  </si>
  <si>
    <t>Team Danmark støtte</t>
  </si>
  <si>
    <t>Licensindtægter</t>
  </si>
  <si>
    <t>Indtægter i alt</t>
  </si>
  <si>
    <t>Udgifter</t>
  </si>
  <si>
    <t>Sportslig organisation</t>
  </si>
  <si>
    <t>DM udvalget</t>
  </si>
  <si>
    <t>Vest udvalget</t>
  </si>
  <si>
    <t>Øst udvalget</t>
  </si>
  <si>
    <t>Kommunikationsudvalg</t>
  </si>
  <si>
    <t>Bestyrelse</t>
  </si>
  <si>
    <t>Administration</t>
  </si>
  <si>
    <t>Personaleomkostninger</t>
  </si>
  <si>
    <t>Udgifter i alt</t>
  </si>
  <si>
    <t>Resultat i alt</t>
  </si>
  <si>
    <t>Rekrutteringskampagne</t>
  </si>
  <si>
    <t>Landsaktivitetsudvalg</t>
  </si>
  <si>
    <t>Lovudvalget</t>
  </si>
  <si>
    <t>Disciplinærudvalg</t>
  </si>
  <si>
    <t>Ordensudvalg</t>
  </si>
  <si>
    <t>BowlingPortalen</t>
  </si>
  <si>
    <t>Uddannelse</t>
  </si>
  <si>
    <t>Shop</t>
  </si>
  <si>
    <t>Repræsentantskabsmøde</t>
  </si>
  <si>
    <t>Sponsorer</t>
  </si>
  <si>
    <t>Tilskud fra kulturstyrelsen</t>
  </si>
  <si>
    <t>Økonomiudvalg</t>
  </si>
  <si>
    <t>Årsbudget</t>
  </si>
  <si>
    <t>Holdtilmeldingsgebyr</t>
  </si>
  <si>
    <t>Reaktiveringsspor</t>
  </si>
  <si>
    <t>Børn og unge spor</t>
  </si>
  <si>
    <t>Organisationsspor</t>
  </si>
  <si>
    <t>BEMÆRK</t>
  </si>
  <si>
    <t>Der er er ikke foretaget periodiseringer og rapporten er udelukkende udtryk for</t>
  </si>
  <si>
    <t>Børn og unge gruppen</t>
  </si>
  <si>
    <t>indgået materiale pr. 31.03.2019</t>
  </si>
  <si>
    <t>Budgettallene er udtryk for bestyrelsens forslag til revideret budget.</t>
  </si>
  <si>
    <t>Det reviderede budget skal behandles på repræsentantskabsmødet 25.05.2019</t>
  </si>
  <si>
    <t>Andre indtægter</t>
  </si>
  <si>
    <t>Foreningskontingent</t>
  </si>
  <si>
    <t>Styregruppe</t>
  </si>
  <si>
    <t>Børn og unge gruppen har modtaget tilskud fra DIF initiativpulje på 150.000 kr.</t>
  </si>
  <si>
    <t>Tilskud vedrører aktiviteten Bat, Bowl &amp; Skate. Der udarbejdes separat regnskab</t>
  </si>
  <si>
    <t>for denne aktivitet, hvorfor det ikke indgår i denne budgetopfølgning.</t>
  </si>
  <si>
    <t>Perioden 01.01 - 30.06.2019</t>
  </si>
  <si>
    <t>Diverse regulering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</si>
</sst>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 &quot;kr.&quot;\ * #,##0.00_ ;_ &quot;kr.&quot;\ * \-#,##0.00_ ;_ &quot;kr.&quot;\ * &quot;-&quot;??_ ;_ @_ "/>
  </numFmts>
  <fonts count="2" x14ac:knownFonts="1">
    <font>
      <sz val="20"/>
      <color theme="1"/>
      <name val="Calibri"/>
      <family val="2"/>
      <scheme val="minor"/>
    </font>
    <font>
      <b/>
      <sz val="20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1" fillId="0" borderId="0" xfId="0" applyFont="1"/>
    <xf numFmtId="0" fontId="0" fillId="0" borderId="0" xfId="0" applyFont="1"/>
    <xf numFmtId="0" fontId="1" fillId="2" borderId="0" xfId="0" applyFont="1" applyFill="1"/>
    <xf numFmtId="0" fontId="0" fillId="0" borderId="0" xfId="0" applyFont="1" applyFill="1"/>
    <xf numFmtId="164" fontId="0" fillId="0" borderId="0" xfId="0" applyNumberFormat="1"/>
    <xf numFmtId="164" fontId="1" fillId="0" borderId="0" xfId="0" applyNumberFormat="1" applyFont="1"/>
    <xf numFmtId="0" fontId="1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0" fillId="3" borderId="0" xfId="0" applyFill="1"/>
    <xf numFmtId="0" fontId="1" fillId="3" borderId="0" xfId="0" applyFont="1" applyFill="1" applyAlignment="1">
      <alignment horizontal="right"/>
    </xf>
    <xf numFmtId="0" fontId="1" fillId="3" borderId="0" xfId="0" applyFont="1" applyFill="1"/>
    <xf numFmtId="0" fontId="0" fillId="3" borderId="0" xfId="0" applyFill="1" applyAlignment="1">
      <alignment horizontal="center"/>
    </xf>
    <xf numFmtId="164" fontId="1" fillId="2" borderId="0" xfId="0" applyNumberFormat="1" applyFont="1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-te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G56"/>
  <sheetViews>
    <sheetView tabSelected="1" zoomScaleNormal="100" workbookViewId="0">
      <selection activeCell="J32" sqref="J32"/>
    </sheetView>
  </sheetViews>
  <sheetFormatPr defaultRowHeight="26.25" x14ac:dyDescent="0.4"/>
  <cols>
    <col min="4" max="4" width="14.78515625" bestFit="1" customWidth="1"/>
    <col min="5" max="5" width="15.640625" bestFit="1" customWidth="1"/>
    <col min="6" max="6" width="16.28515625" customWidth="1"/>
  </cols>
  <sheetData>
    <row r="1" spans="1:7" x14ac:dyDescent="0.4">
      <c r="A1" s="3" t="s">
        <v>0</v>
      </c>
      <c r="B1" s="3"/>
      <c r="C1" s="3"/>
      <c r="D1" s="3"/>
      <c r="E1" s="3"/>
      <c r="F1" s="3"/>
      <c r="G1" s="9"/>
    </row>
    <row r="2" spans="1:7" x14ac:dyDescent="0.4">
      <c r="A2" s="3" t="s">
        <v>50</v>
      </c>
      <c r="B2" s="3"/>
      <c r="C2" s="3"/>
      <c r="D2" s="3"/>
      <c r="E2" s="3"/>
      <c r="F2" s="3"/>
      <c r="G2" s="9"/>
    </row>
    <row r="3" spans="1:7" x14ac:dyDescent="0.4">
      <c r="A3" s="3" t="s">
        <v>1</v>
      </c>
      <c r="B3" s="3"/>
      <c r="C3" s="3"/>
      <c r="D3" s="3"/>
      <c r="E3" s="3"/>
      <c r="F3" s="3"/>
      <c r="G3" s="9"/>
    </row>
    <row r="4" spans="1:7" x14ac:dyDescent="0.4">
      <c r="A4" s="3"/>
      <c r="B4" s="3"/>
      <c r="C4" s="3"/>
      <c r="D4" s="3" t="s">
        <v>3</v>
      </c>
      <c r="E4" s="3" t="s">
        <v>33</v>
      </c>
      <c r="F4" s="3" t="s">
        <v>4</v>
      </c>
      <c r="G4" s="10"/>
    </row>
    <row r="5" spans="1:7" x14ac:dyDescent="0.4">
      <c r="A5" s="1" t="s">
        <v>2</v>
      </c>
      <c r="C5" s="7"/>
      <c r="G5" s="9"/>
    </row>
    <row r="6" spans="1:7" x14ac:dyDescent="0.4">
      <c r="A6" s="4" t="s">
        <v>5</v>
      </c>
      <c r="D6" s="5">
        <v>1187000</v>
      </c>
      <c r="E6" s="5">
        <v>2374000</v>
      </c>
      <c r="F6" s="5">
        <f t="shared" ref="F6:F12" si="0">SUM(D6-E6)</f>
        <v>-1187000</v>
      </c>
      <c r="G6" s="11"/>
    </row>
    <row r="7" spans="1:7" x14ac:dyDescent="0.4">
      <c r="A7" s="4" t="s">
        <v>6</v>
      </c>
      <c r="B7" s="4"/>
      <c r="D7" s="5">
        <v>0</v>
      </c>
      <c r="E7" s="5">
        <v>0</v>
      </c>
      <c r="F7" s="5">
        <f t="shared" si="0"/>
        <v>0</v>
      </c>
      <c r="G7" s="11"/>
    </row>
    <row r="8" spans="1:7" x14ac:dyDescent="0.4">
      <c r="A8" s="4" t="s">
        <v>34</v>
      </c>
      <c r="B8" s="4"/>
      <c r="D8" s="5">
        <v>286865</v>
      </c>
      <c r="E8" s="5">
        <v>600000</v>
      </c>
      <c r="F8" s="5">
        <f>SUM(D8-E8)</f>
        <v>-313135</v>
      </c>
      <c r="G8" s="11"/>
    </row>
    <row r="9" spans="1:7" x14ac:dyDescent="0.4">
      <c r="A9" s="4" t="s">
        <v>8</v>
      </c>
      <c r="B9" s="4"/>
      <c r="D9" s="5">
        <v>831527</v>
      </c>
      <c r="E9" s="5">
        <v>925000</v>
      </c>
      <c r="F9" s="5">
        <f t="shared" si="0"/>
        <v>-93473</v>
      </c>
      <c r="G9" s="11"/>
    </row>
    <row r="10" spans="1:7" x14ac:dyDescent="0.4">
      <c r="A10" s="4" t="s">
        <v>7</v>
      </c>
      <c r="B10" s="4"/>
      <c r="D10" s="5">
        <v>669500</v>
      </c>
      <c r="E10" s="5">
        <v>1339000</v>
      </c>
      <c r="F10" s="5">
        <f t="shared" si="0"/>
        <v>-669500</v>
      </c>
      <c r="G10" s="11"/>
    </row>
    <row r="11" spans="1:7" x14ac:dyDescent="0.4">
      <c r="A11" s="4" t="s">
        <v>30</v>
      </c>
      <c r="D11" s="5"/>
      <c r="E11" s="5">
        <v>20000</v>
      </c>
      <c r="F11" s="5">
        <f t="shared" si="0"/>
        <v>-20000</v>
      </c>
      <c r="G11" s="9"/>
    </row>
    <row r="12" spans="1:7" x14ac:dyDescent="0.4">
      <c r="A12" s="4" t="s">
        <v>31</v>
      </c>
      <c r="D12" s="5"/>
      <c r="E12" s="5">
        <v>13000</v>
      </c>
      <c r="F12" s="5">
        <f t="shared" si="0"/>
        <v>-13000</v>
      </c>
      <c r="G12" s="9"/>
    </row>
    <row r="13" spans="1:7" x14ac:dyDescent="0.4">
      <c r="A13" s="4" t="s">
        <v>45</v>
      </c>
      <c r="D13" s="5">
        <v>165600</v>
      </c>
      <c r="E13" s="5">
        <v>165000</v>
      </c>
      <c r="F13" s="5">
        <f>SUM(D13-E13)</f>
        <v>600</v>
      </c>
      <c r="G13" s="9"/>
    </row>
    <row r="14" spans="1:7" x14ac:dyDescent="0.4">
      <c r="A14" s="4" t="s">
        <v>44</v>
      </c>
      <c r="D14" s="5">
        <v>7100</v>
      </c>
      <c r="E14" s="5">
        <v>0</v>
      </c>
      <c r="F14" s="5">
        <f>SUM(D14-E14)</f>
        <v>7100</v>
      </c>
      <c r="G14" s="9"/>
    </row>
    <row r="15" spans="1:7" x14ac:dyDescent="0.4">
      <c r="A15" s="4"/>
      <c r="D15" s="5"/>
      <c r="E15" s="5"/>
      <c r="F15" s="5"/>
      <c r="G15" s="9"/>
    </row>
    <row r="16" spans="1:7" x14ac:dyDescent="0.4">
      <c r="A16" s="1" t="s">
        <v>9</v>
      </c>
      <c r="B16" s="1"/>
      <c r="C16" s="1"/>
      <c r="D16" s="6">
        <f>SUM(D6:D14)</f>
        <v>3147592</v>
      </c>
      <c r="E16" s="6">
        <f>SUM(E6:E14)</f>
        <v>5436000</v>
      </c>
      <c r="F16" s="6">
        <f>SUM(D16-E16)</f>
        <v>-2288408</v>
      </c>
      <c r="G16" s="9"/>
    </row>
    <row r="17" spans="1:7" x14ac:dyDescent="0.4">
      <c r="G17" s="9"/>
    </row>
    <row r="18" spans="1:7" x14ac:dyDescent="0.4">
      <c r="A18" s="1" t="s">
        <v>10</v>
      </c>
      <c r="G18" s="9"/>
    </row>
    <row r="19" spans="1:7" x14ac:dyDescent="0.4">
      <c r="A19" t="s">
        <v>11</v>
      </c>
      <c r="D19" s="5">
        <v>544195</v>
      </c>
      <c r="E19" s="5">
        <v>1305000</v>
      </c>
      <c r="F19" s="5">
        <f t="shared" ref="F19:F42" si="1">SUM(D19-E19)</f>
        <v>-760805</v>
      </c>
      <c r="G19" s="9"/>
    </row>
    <row r="20" spans="1:7" x14ac:dyDescent="0.4">
      <c r="A20" s="2" t="s">
        <v>12</v>
      </c>
      <c r="D20" s="5">
        <v>-12600</v>
      </c>
      <c r="E20" s="5">
        <v>22000</v>
      </c>
      <c r="F20" s="5">
        <f t="shared" si="1"/>
        <v>-34600</v>
      </c>
      <c r="G20" s="9"/>
    </row>
    <row r="21" spans="1:7" x14ac:dyDescent="0.4">
      <c r="A21" t="s">
        <v>21</v>
      </c>
      <c r="D21" s="5">
        <v>0</v>
      </c>
      <c r="E21" s="5">
        <v>40000</v>
      </c>
      <c r="F21" s="5">
        <f t="shared" si="1"/>
        <v>-40000</v>
      </c>
      <c r="G21" s="12"/>
    </row>
    <row r="22" spans="1:7" x14ac:dyDescent="0.4">
      <c r="A22" t="s">
        <v>40</v>
      </c>
      <c r="C22" s="8"/>
      <c r="D22" s="5">
        <v>41039</v>
      </c>
      <c r="E22" s="5">
        <v>67000</v>
      </c>
      <c r="F22" s="5">
        <f t="shared" si="1"/>
        <v>-25961</v>
      </c>
      <c r="G22" s="12"/>
    </row>
    <row r="23" spans="1:7" x14ac:dyDescent="0.4">
      <c r="A23" t="s">
        <v>22</v>
      </c>
      <c r="C23" s="8"/>
      <c r="D23" s="5">
        <v>0</v>
      </c>
      <c r="E23" s="5">
        <v>50000</v>
      </c>
      <c r="F23" s="5">
        <f t="shared" si="1"/>
        <v>-50000</v>
      </c>
      <c r="G23" s="10"/>
    </row>
    <row r="24" spans="1:7" x14ac:dyDescent="0.4">
      <c r="A24" t="s">
        <v>32</v>
      </c>
      <c r="C24" s="8"/>
      <c r="D24" s="5">
        <v>0</v>
      </c>
      <c r="E24" s="5">
        <v>0</v>
      </c>
      <c r="F24" s="5">
        <f t="shared" si="1"/>
        <v>0</v>
      </c>
      <c r="G24" s="10"/>
    </row>
    <row r="25" spans="1:7" x14ac:dyDescent="0.4">
      <c r="A25" t="s">
        <v>13</v>
      </c>
      <c r="C25" s="8"/>
      <c r="D25" s="5">
        <v>-44720</v>
      </c>
      <c r="E25" s="5">
        <v>75000</v>
      </c>
      <c r="F25" s="5">
        <f t="shared" si="1"/>
        <v>-119720</v>
      </c>
      <c r="G25" s="12"/>
    </row>
    <row r="26" spans="1:7" x14ac:dyDescent="0.4">
      <c r="A26" t="s">
        <v>14</v>
      </c>
      <c r="C26" s="8"/>
      <c r="D26" s="5">
        <v>48828</v>
      </c>
      <c r="E26" s="5">
        <v>70000</v>
      </c>
      <c r="F26" s="5">
        <f t="shared" si="1"/>
        <v>-21172</v>
      </c>
      <c r="G26" s="12"/>
    </row>
    <row r="27" spans="1:7" x14ac:dyDescent="0.4">
      <c r="A27" t="s">
        <v>23</v>
      </c>
      <c r="C27" s="8"/>
      <c r="D27" s="5">
        <v>0</v>
      </c>
      <c r="E27" s="5">
        <v>1000</v>
      </c>
      <c r="F27" s="5">
        <f>SUM(D27-E27)</f>
        <v>-1000</v>
      </c>
      <c r="G27" s="12"/>
    </row>
    <row r="28" spans="1:7" x14ac:dyDescent="0.4">
      <c r="A28" t="s">
        <v>24</v>
      </c>
      <c r="C28" s="8"/>
      <c r="D28" s="5">
        <v>0</v>
      </c>
      <c r="E28" s="5">
        <v>1000</v>
      </c>
      <c r="F28" s="5">
        <f>SUM(D28-E28)</f>
        <v>-1000</v>
      </c>
      <c r="G28" s="12"/>
    </row>
    <row r="29" spans="1:7" x14ac:dyDescent="0.4">
      <c r="A29" t="s">
        <v>25</v>
      </c>
      <c r="C29" s="8"/>
      <c r="D29" s="5">
        <v>0</v>
      </c>
      <c r="E29" s="5">
        <v>2000</v>
      </c>
      <c r="F29" s="5">
        <f t="shared" si="1"/>
        <v>-2000</v>
      </c>
      <c r="G29" s="12"/>
    </row>
    <row r="30" spans="1:7" x14ac:dyDescent="0.4">
      <c r="A30" t="s">
        <v>26</v>
      </c>
      <c r="C30" s="8"/>
      <c r="D30" s="5">
        <v>15097</v>
      </c>
      <c r="E30" s="5">
        <v>80000</v>
      </c>
      <c r="F30" s="5">
        <f t="shared" si="1"/>
        <v>-64903</v>
      </c>
      <c r="G30" s="12"/>
    </row>
    <row r="31" spans="1:7" x14ac:dyDescent="0.4">
      <c r="A31" t="s">
        <v>15</v>
      </c>
      <c r="C31" s="8"/>
      <c r="D31" s="5">
        <v>6659</v>
      </c>
      <c r="E31" s="5">
        <v>25000</v>
      </c>
      <c r="F31" s="5">
        <f t="shared" si="1"/>
        <v>-18341</v>
      </c>
      <c r="G31" s="12"/>
    </row>
    <row r="32" spans="1:7" x14ac:dyDescent="0.4">
      <c r="A32" t="s">
        <v>27</v>
      </c>
      <c r="C32" s="8"/>
      <c r="D32" s="5">
        <v>15205</v>
      </c>
      <c r="E32" s="5">
        <v>25000</v>
      </c>
      <c r="F32" s="5">
        <f t="shared" si="1"/>
        <v>-9795</v>
      </c>
      <c r="G32" s="12"/>
    </row>
    <row r="33" spans="1:7" x14ac:dyDescent="0.4">
      <c r="A33" t="s">
        <v>16</v>
      </c>
      <c r="C33" s="8"/>
      <c r="D33" s="5">
        <v>38544</v>
      </c>
      <c r="E33" s="5">
        <v>150000</v>
      </c>
      <c r="F33" s="5">
        <f t="shared" si="1"/>
        <v>-111456</v>
      </c>
      <c r="G33" s="9"/>
    </row>
    <row r="34" spans="1:7" x14ac:dyDescent="0.4">
      <c r="A34" t="s">
        <v>29</v>
      </c>
      <c r="C34" s="8"/>
      <c r="D34" s="5">
        <v>52635</v>
      </c>
      <c r="E34" s="5">
        <v>70000</v>
      </c>
      <c r="F34" s="5">
        <f t="shared" si="1"/>
        <v>-17365</v>
      </c>
      <c r="G34" s="9"/>
    </row>
    <row r="35" spans="1:7" x14ac:dyDescent="0.4">
      <c r="A35" t="s">
        <v>17</v>
      </c>
      <c r="C35" s="8"/>
      <c r="D35" s="5">
        <v>312722</v>
      </c>
      <c r="E35" s="5">
        <v>953000</v>
      </c>
      <c r="F35" s="5">
        <f t="shared" si="1"/>
        <v>-640278</v>
      </c>
      <c r="G35" s="9"/>
    </row>
    <row r="36" spans="1:7" x14ac:dyDescent="0.4">
      <c r="A36" t="s">
        <v>46</v>
      </c>
      <c r="D36" s="5">
        <v>6380</v>
      </c>
      <c r="E36" s="5">
        <v>0</v>
      </c>
      <c r="F36" s="5">
        <f t="shared" si="1"/>
        <v>6380</v>
      </c>
      <c r="G36" s="9"/>
    </row>
    <row r="37" spans="1:7" x14ac:dyDescent="0.4">
      <c r="A37" t="s">
        <v>36</v>
      </c>
      <c r="D37" s="5">
        <v>-11750</v>
      </c>
      <c r="E37" s="5">
        <v>155000</v>
      </c>
      <c r="F37" s="5">
        <f>SUM(D37-E37)</f>
        <v>-166750</v>
      </c>
      <c r="G37" s="9"/>
    </row>
    <row r="38" spans="1:7" x14ac:dyDescent="0.4">
      <c r="A38" t="s">
        <v>35</v>
      </c>
      <c r="D38" s="5">
        <v>-20343</v>
      </c>
      <c r="E38" s="5">
        <v>93000</v>
      </c>
      <c r="F38" s="5">
        <f>SUM(D38-E38)</f>
        <v>-113343</v>
      </c>
      <c r="G38" s="9"/>
    </row>
    <row r="39" spans="1:7" x14ac:dyDescent="0.4">
      <c r="A39" t="s">
        <v>37</v>
      </c>
      <c r="D39" s="5">
        <v>32714</v>
      </c>
      <c r="E39" s="5">
        <v>160000</v>
      </c>
      <c r="F39" s="5">
        <f>SUM(D39-E39)</f>
        <v>-127286</v>
      </c>
      <c r="G39" s="9"/>
    </row>
    <row r="40" spans="1:7" x14ac:dyDescent="0.4">
      <c r="A40" t="s">
        <v>18</v>
      </c>
      <c r="D40" s="5">
        <v>976814</v>
      </c>
      <c r="E40" s="5">
        <v>1942000</v>
      </c>
      <c r="F40" s="5">
        <f t="shared" si="1"/>
        <v>-965186</v>
      </c>
      <c r="G40" s="9"/>
    </row>
    <row r="41" spans="1:7" x14ac:dyDescent="0.4">
      <c r="A41" t="s">
        <v>28</v>
      </c>
      <c r="D41" s="5">
        <v>786</v>
      </c>
      <c r="E41" s="5">
        <v>0</v>
      </c>
      <c r="F41" s="5">
        <f t="shared" si="1"/>
        <v>786</v>
      </c>
      <c r="G41" s="9"/>
    </row>
    <row r="42" spans="1:7" x14ac:dyDescent="0.4">
      <c r="A42" t="s">
        <v>51</v>
      </c>
      <c r="D42" s="5">
        <v>31</v>
      </c>
      <c r="E42" s="5">
        <v>0</v>
      </c>
      <c r="F42" s="5">
        <f t="shared" si="1"/>
        <v>31</v>
      </c>
      <c r="G42" s="9"/>
    </row>
    <row r="43" spans="1:7" x14ac:dyDescent="0.4">
      <c r="D43" s="5"/>
      <c r="E43" s="5"/>
      <c r="F43" s="5"/>
      <c r="G43" s="9"/>
    </row>
    <row r="44" spans="1:7" x14ac:dyDescent="0.4">
      <c r="A44" s="1" t="s">
        <v>19</v>
      </c>
      <c r="D44" s="6">
        <f>SUM(D19:D42)</f>
        <v>2002236</v>
      </c>
      <c r="E44" s="6">
        <f>SUM(E19:E42)</f>
        <v>5286000</v>
      </c>
      <c r="F44" s="6">
        <f>SUM(D44-E44)</f>
        <v>-3283764</v>
      </c>
      <c r="G44" s="9"/>
    </row>
    <row r="45" spans="1:7" x14ac:dyDescent="0.4">
      <c r="G45" s="9"/>
    </row>
    <row r="46" spans="1:7" x14ac:dyDescent="0.4">
      <c r="A46" s="3" t="s">
        <v>20</v>
      </c>
      <c r="B46" s="3"/>
      <c r="C46" s="3"/>
      <c r="D46" s="13">
        <f>SUM(D16-D44)</f>
        <v>1145356</v>
      </c>
      <c r="E46" s="13">
        <f>SUM(E16-E44)</f>
        <v>150000</v>
      </c>
      <c r="F46" s="13">
        <f>SUM(D46-E46)</f>
        <v>995356</v>
      </c>
      <c r="G46" s="9"/>
    </row>
    <row r="47" spans="1:7" x14ac:dyDescent="0.4">
      <c r="A47" s="3"/>
      <c r="B47" s="3"/>
      <c r="C47" s="3"/>
      <c r="D47" s="13"/>
      <c r="E47" s="13"/>
      <c r="F47" s="13"/>
      <c r="G47" s="9"/>
    </row>
    <row r="48" spans="1:7" x14ac:dyDescent="0.4">
      <c r="A48" s="1" t="s">
        <v>38</v>
      </c>
      <c r="B48" t="s">
        <v>39</v>
      </c>
    </row>
    <row r="49" spans="1:7" x14ac:dyDescent="0.4">
      <c r="A49" s="2"/>
      <c r="B49" s="2" t="s">
        <v>41</v>
      </c>
      <c r="C49" s="2"/>
      <c r="D49" s="2"/>
      <c r="E49" s="2"/>
      <c r="F49" s="2"/>
      <c r="G49" s="2"/>
    </row>
    <row r="50" spans="1:7" x14ac:dyDescent="0.4">
      <c r="A50" s="7"/>
      <c r="B50" s="2"/>
    </row>
    <row r="51" spans="1:7" x14ac:dyDescent="0.4">
      <c r="A51" s="8"/>
      <c r="B51" s="2" t="s">
        <v>42</v>
      </c>
    </row>
    <row r="52" spans="1:7" x14ac:dyDescent="0.4">
      <c r="A52" s="8"/>
      <c r="B52" s="2" t="s">
        <v>43</v>
      </c>
    </row>
    <row r="53" spans="1:7" x14ac:dyDescent="0.4">
      <c r="A53" s="8"/>
      <c r="B53" s="2"/>
    </row>
    <row r="54" spans="1:7" x14ac:dyDescent="0.4">
      <c r="A54" s="8"/>
      <c r="B54" s="2" t="s">
        <v>47</v>
      </c>
    </row>
    <row r="55" spans="1:7" x14ac:dyDescent="0.4">
      <c r="B55" s="2" t="s">
        <v>48</v>
      </c>
    </row>
    <row r="56" spans="1:7" x14ac:dyDescent="0.4">
      <c r="B56" s="2" t="s">
        <v>49</v>
      </c>
    </row>
  </sheetData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26.25" x14ac:dyDescent="0.4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3</vt:i4>
      </vt:variant>
    </vt:vector>
  </HeadingPairs>
  <TitlesOfParts>
    <vt:vector size="3" baseType="lpstr">
      <vt:lpstr>Ark1</vt:lpstr>
      <vt:lpstr>Ark2</vt:lpstr>
      <vt:lpstr>Ark3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Jan Donde</dc:creator>
  <cp:lastModifiedBy>Jan Donde</cp:lastModifiedBy>
  <dcterms:created xsi:type="dcterms:W3CDTF">2016-04-26T06:57:45Z</dcterms:created>
  <dcterms:modified xsi:type="dcterms:W3CDTF">2019-08-16T10:35:06Z</dcterms:modified>
</cp:coreProperties>
</file>